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1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hidePivotFieldList="1"/>
  <xr:revisionPtr revIDLastSave="0" documentId="13_ncr:1_{C26374BD-E7DD-4639-BBDA-C69421ADBC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shboard" sheetId="1" r:id="rId1"/>
    <sheet name="Dat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2" l="1"/>
  <c r="E15" i="2"/>
  <c r="D15" i="2" l="1"/>
  <c r="L15" i="2" s="1"/>
  <c r="C15" i="2"/>
  <c r="G13" i="1" s="1"/>
  <c r="B15" i="2"/>
  <c r="L4" i="2" s="1"/>
  <c r="K14" i="1"/>
  <c r="G14" i="1"/>
  <c r="C14" i="1"/>
  <c r="L16" i="2"/>
  <c r="L10" i="2"/>
  <c r="L5" i="2"/>
  <c r="L17" i="2" l="1"/>
  <c r="L18" i="2" s="1"/>
  <c r="C13" i="1"/>
  <c r="K13" i="1"/>
  <c r="L6" i="2"/>
  <c r="L7" i="2" s="1"/>
  <c r="L9" i="2"/>
  <c r="L11" i="2" s="1"/>
  <c r="L12" i="2" s="1"/>
</calcChain>
</file>

<file path=xl/sharedStrings.xml><?xml version="1.0" encoding="utf-8"?>
<sst xmlns="http://schemas.openxmlformats.org/spreadsheetml/2006/main" count="43" uniqueCount="32">
  <si>
    <t>Feb</t>
  </si>
  <si>
    <t>Mar</t>
  </si>
  <si>
    <t>May</t>
  </si>
  <si>
    <t>Jun</t>
  </si>
  <si>
    <t>Jul</t>
  </si>
  <si>
    <t>Sep</t>
  </si>
  <si>
    <t>Oct</t>
  </si>
  <si>
    <t>Nov</t>
  </si>
  <si>
    <t>Site A</t>
  </si>
  <si>
    <t>Site B</t>
  </si>
  <si>
    <t>Site C</t>
  </si>
  <si>
    <t>Total</t>
  </si>
  <si>
    <t>Actual</t>
  </si>
  <si>
    <t>Target</t>
  </si>
  <si>
    <t>%</t>
  </si>
  <si>
    <t>Total de Hallazgos</t>
  </si>
  <si>
    <t>Hallazgos Cerrados</t>
  </si>
  <si>
    <t>Mes</t>
  </si>
  <si>
    <t>Ene</t>
  </si>
  <si>
    <t>Abr</t>
  </si>
  <si>
    <t>Ago</t>
  </si>
  <si>
    <t>Dic</t>
  </si>
  <si>
    <t>Datos de Inspección en Campo</t>
  </si>
  <si>
    <t>Meta</t>
  </si>
  <si>
    <t>Meta Anual</t>
  </si>
  <si>
    <t>Instalación Fernandini</t>
  </si>
  <si>
    <t>Instalación Brasil</t>
  </si>
  <si>
    <t>InstalaciónJunin</t>
  </si>
  <si>
    <t xml:space="preserve">DASHOBOARD INSPECCIONES </t>
  </si>
  <si>
    <t>Instalación 1</t>
  </si>
  <si>
    <t>Instalación 2</t>
  </si>
  <si>
    <t>Instalación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</si>
</sst>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2"/>
      </left>
      <right/>
      <top style="thin">
        <color theme="2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9" fontId="4" fillId="0" borderId="0" xfId="1" applyFont="1" applyBorder="1" applyAlignment="1">
      <alignment vertical="center"/>
    </xf>
    <xf numFmtId="9" fontId="4" fillId="0" borderId="0" xfId="0" applyNumberFormat="1" applyFont="1"/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7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3" fillId="4" borderId="6" xfId="0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0" fillId="0" borderId="6" xfId="0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5" borderId="0" xfId="0" applyFont="1" applyFill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18-4137-8A38-3C3CE9E5618E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18-4137-8A38-3C3CE9E5618E}"/>
              </c:ext>
            </c:extLst>
          </c:dPt>
          <c:val>
            <c:numRef>
              <c:f>Datos!$L$6:$L$7</c:f>
              <c:numCache>
                <c:formatCode>0%</c:formatCode>
                <c:ptCount val="2"/>
                <c:pt idx="0">
                  <c:v>0.58333333333333337</c:v>
                </c:pt>
                <c:pt idx="1">
                  <c:v>0.41666666666666663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18-4137-8A38-3C3CE9E56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4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92D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18-4137-8A38-3C3CE9E5618E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18-4137-8A38-3C3CE9E5618E}"/>
              </c:ext>
            </c:extLst>
          </c:dPt>
          <c:val>
            <c:numRef>
              <c:f>Datos!$L$11:$L$12</c:f>
              <c:numCache>
                <c:formatCode>0%</c:formatCode>
                <c:ptCount val="2"/>
                <c:pt idx="0">
                  <c:v>0.58333333333333337</c:v>
                </c:pt>
                <c:pt idx="1">
                  <c:v>0.41666666666666663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18-4137-8A38-3C3CE9E56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4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8E-4949-B6CD-EB5CC7C213E5}"/>
              </c:ext>
            </c:extLst>
          </c:dPt>
          <c:dPt>
            <c:idx val="1"/>
            <c:bubble3D val="0"/>
            <c:spPr>
              <a:noFill/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F8E-4949-B6CD-EB5CC7C213E5}"/>
              </c:ext>
            </c:extLst>
          </c:dPt>
          <c:val>
            <c:numRef>
              <c:f>Datos!$L$17:$L$18</c:f>
              <c:numCache>
                <c:formatCode>0%</c:formatCode>
                <c:ptCount val="2"/>
                <c:pt idx="0">
                  <c:v>0.58333333333333337</c:v>
                </c:pt>
                <c:pt idx="1">
                  <c:v>0.41666666666666663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F8E-4949-B6CD-EB5CC7C21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84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2">
                    <a:lumMod val="7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>
                <a:solidFill>
                  <a:schemeClr val="tx2">
                    <a:lumMod val="75000"/>
                  </a:schemeClr>
                </a:solidFill>
              </a:rPr>
              <a:t>Comparación de inspección por instalación</a:t>
            </a:r>
          </a:p>
        </c:rich>
      </c:tx>
      <c:layout>
        <c:manualLayout>
          <c:xMode val="edge"/>
          <c:yMode val="edge"/>
          <c:x val="0.29378835940368281"/>
          <c:y val="5.38117639536799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2">
                  <a:lumMod val="7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Datos!$B$2</c:f>
              <c:strCache>
                <c:ptCount val="1"/>
                <c:pt idx="0">
                  <c:v>InstalaciónJunin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Datos!$A$3:$A$15</c15:sqref>
                  </c15:fullRef>
                </c:ext>
              </c:extLst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Datos!$B$3:$B$15</c15:sqref>
                  </c15:fullRef>
                </c:ext>
              </c:extLst>
              <c:f>Datos!$B$3:$B$14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E2-424A-A1A2-FBED84CB0987}"/>
            </c:ext>
          </c:extLst>
        </c:ser>
        <c:ser>
          <c:idx val="1"/>
          <c:order val="1"/>
          <c:tx>
            <c:strRef>
              <c:f>Datos!$C$2</c:f>
              <c:strCache>
                <c:ptCount val="1"/>
                <c:pt idx="0">
                  <c:v>Instalación Fernandini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Datos!$A$3:$A$15</c15:sqref>
                  </c15:fullRef>
                </c:ext>
              </c:extLst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Datos!$C$3:$C$15</c15:sqref>
                  </c15:fullRef>
                </c:ext>
              </c:extLst>
              <c:f>Datos!$C$3:$C$14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BE2-424A-A1A2-FBED84CB0987}"/>
            </c:ext>
          </c:extLst>
        </c:ser>
        <c:ser>
          <c:idx val="2"/>
          <c:order val="2"/>
          <c:tx>
            <c:strRef>
              <c:f>Datos!$D$2</c:f>
              <c:strCache>
                <c:ptCount val="1"/>
                <c:pt idx="0">
                  <c:v>Instalación Brasil</c:v>
                </c:pt>
              </c:strCache>
            </c:strRef>
          </c:tx>
          <c:spPr>
            <a:solidFill>
              <a:srgbClr val="44546A">
                <a:lumMod val="75000"/>
              </a:srgbClr>
            </a:solidFill>
            <a:ln>
              <a:solidFill>
                <a:sysClr val="window" lastClr="FFFFFF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Datos!$A$3:$A$15</c15:sqref>
                  </c15:fullRef>
                </c:ext>
              </c:extLst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Datos!$D$3:$D$15</c15:sqref>
                  </c15:fullRef>
                </c:ext>
              </c:extLst>
              <c:f>Datos!$D$3:$D$14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BE2-424A-A1A2-FBED84CB098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31"/>
        <c:overlap val="100"/>
        <c:axId val="258768704"/>
        <c:axId val="258774192"/>
      </c:barChart>
      <c:catAx>
        <c:axId val="258768704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1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58774192"/>
        <c:crosses val="autoZero"/>
        <c:auto val="1"/>
        <c:lblAlgn val="ctr"/>
        <c:lblOffset val="100"/>
        <c:noMultiLvlLbl val="0"/>
      </c:catAx>
      <c:valAx>
        <c:axId val="258774192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extTo"/>
        <c:crossAx val="258768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/>
  </c:chart>
  <c:spPr>
    <a:noFill/>
    <a:ln w="9525" cap="flat" cmpd="sng" algn="ctr">
      <a:solidFill>
        <a:sysClr val="window" lastClr="FFFFFF">
          <a:lumMod val="85000"/>
        </a:sysClr>
      </a:solidFill>
      <a:round/>
    </a:ln>
    <a:effectLst/>
  </c:spPr>
  <c:txPr>
    <a:bodyPr/>
    <a:lstStyle/>
    <a:p>
      <a:pPr>
        <a:defRPr>
          <a:solidFill>
            <a:schemeClr val="bg1">
              <a:lumMod val="50000"/>
            </a:schemeClr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Tendencias de Inspección por Instalación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Datos!$B$2</c:f>
              <c:strCache>
                <c:ptCount val="1"/>
                <c:pt idx="0">
                  <c:v>InstalaciónJunin</c:v>
                </c:pt>
              </c:strCache>
            </c:strRef>
          </c:tx>
          <c:spPr>
            <a:ln w="22225" cap="rnd" cmpd="sng" algn="ctr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1"/>
              </a:solidFill>
              <a:ln w="9525" cap="flat" cmpd="sng" algn="ctr">
                <a:solidFill>
                  <a:schemeClr val="bg1"/>
                </a:solidFill>
                <a:round/>
              </a:ln>
              <a:effectLst/>
            </c:spPr>
          </c:marker>
          <c:cat>
            <c:strRef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Datos!$B$3:$B$14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504-4CA8-9288-46B9A613FEF9}"/>
            </c:ext>
          </c:extLst>
        </c:ser>
        <c:ser>
          <c:idx val="1"/>
          <c:order val="1"/>
          <c:tx>
            <c:strRef>
              <c:f>Datos!$C$2</c:f>
              <c:strCache>
                <c:ptCount val="1"/>
                <c:pt idx="0">
                  <c:v>Instalación Fernandini</c:v>
                </c:pt>
              </c:strCache>
            </c:strRef>
          </c:tx>
          <c:spPr>
            <a:ln w="22225" cap="rnd" cmpd="sng" algn="ctr">
              <a:solidFill>
                <a:srgbClr val="92D050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rgbClr val="92D050"/>
              </a:solidFill>
              <a:ln w="9525" cap="flat" cmpd="sng" algn="ctr">
                <a:solidFill>
                  <a:srgbClr val="92D050"/>
                </a:solidFill>
                <a:round/>
              </a:ln>
              <a:effectLst/>
            </c:spPr>
          </c:marker>
          <c:cat>
            <c:strRef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Datos!$C$3:$C$14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504-4CA8-9288-46B9A613FEF9}"/>
            </c:ext>
          </c:extLst>
        </c:ser>
        <c:ser>
          <c:idx val="2"/>
          <c:order val="2"/>
          <c:tx>
            <c:strRef>
              <c:f>Datos!$D$2</c:f>
              <c:strCache>
                <c:ptCount val="1"/>
                <c:pt idx="0">
                  <c:v>Instalación Brasil</c:v>
                </c:pt>
              </c:strCache>
            </c:strRef>
          </c:tx>
          <c:spPr>
            <a:ln w="22225" cap="rnd" cmpd="sng" algn="ctr">
              <a:solidFill>
                <a:schemeClr val="tx2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tx2"/>
              </a:solidFill>
              <a:ln w="9525" cap="flat" cmpd="sng" algn="ctr">
                <a:solidFill>
                  <a:schemeClr val="accent3"/>
                </a:solidFill>
                <a:round/>
              </a:ln>
              <a:effectLst/>
            </c:spPr>
          </c:marker>
          <c:cat>
            <c:strRef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Datos!$D$3:$D$14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1504-4CA8-9288-46B9A613F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04866008"/>
        <c:axId val="304868752"/>
      </c:lineChart>
      <c:catAx>
        <c:axId val="304866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04868752"/>
        <c:crosses val="autoZero"/>
        <c:auto val="1"/>
        <c:lblAlgn val="ctr"/>
        <c:lblOffset val="100"/>
        <c:noMultiLvlLbl val="0"/>
      </c:catAx>
      <c:valAx>
        <c:axId val="30486875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48660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cap="none" spc="2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Hallazgos VS. Hallazgos cerrados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cap="none" spc="20" baseline="0">
              <a:solidFill>
                <a:schemeClr val="dk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Datos!$E$2</c:f>
              <c:strCache>
                <c:ptCount val="1"/>
                <c:pt idx="0">
                  <c:v>Total de Hallazgos</c:v>
                </c:pt>
              </c:strCache>
            </c:strRef>
          </c:tx>
          <c:spPr>
            <a:pattFill prst="pct90">
              <a:fgClr>
                <a:srgbClr val="92D050"/>
              </a:fgClr>
              <a:bgClr>
                <a:schemeClr val="bg1"/>
              </a:bgClr>
            </a:pattFill>
            <a:ln w="9525" cap="flat" cmpd="sng" algn="ctr">
              <a:solidFill>
                <a:schemeClr val="accent2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Datos!$E$3:$E$14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EF4-4B18-B5DC-49AEE3DE43E2}"/>
            </c:ext>
          </c:extLst>
        </c:ser>
        <c:ser>
          <c:idx val="2"/>
          <c:order val="1"/>
          <c:tx>
            <c:strRef>
              <c:f>Datos!$F$2</c:f>
              <c:strCache>
                <c:ptCount val="1"/>
                <c:pt idx="0">
                  <c:v>Hallazgos Cerrados</c:v>
                </c:pt>
              </c:strCache>
            </c:strRef>
          </c:tx>
          <c:spPr>
            <a:pattFill prst="pct90">
              <a:fgClr>
                <a:schemeClr val="tx2"/>
              </a:fgClr>
              <a:bgClr>
                <a:schemeClr val="bg1"/>
              </a:bgClr>
            </a:pattFill>
            <a:ln w="9525" cap="flat" cmpd="sng" algn="ctr">
              <a:solidFill>
                <a:schemeClr val="accent3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Datos!$A$3:$A$14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Datos!$F$3:$F$14</c:f>
              <c:numCache>
                <c:formatCode>General</c:formatCode>
                <c:ptCount val="12"/>
                <c:pt idx="0">
                  <c:v>2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EF4-4B18-B5DC-49AEE3DE4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-1"/>
        <c:axId val="304867576"/>
        <c:axId val="304867968"/>
      </c:barChart>
      <c:catAx>
        <c:axId val="3048675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spc="2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04867968"/>
        <c:crosses val="autoZero"/>
        <c:auto val="1"/>
        <c:lblAlgn val="ctr"/>
        <c:lblOffset val="100"/>
        <c:noMultiLvlLbl val="0"/>
      </c:catAx>
      <c:valAx>
        <c:axId val="30486796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304867576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dk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1200" b="1"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30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b="0" kern="1200" spc="20" baseline="0"/>
  </cs:categoryAxis>
  <cs:chartArea mods="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 cmpd="sng" algn="ctr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</cs:dataPointMarker>
  <cs:dataPointMarkerLayout symbol="circle" size="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  <a:alpha val="33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dk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gradFill>
        <a:gsLst>
          <a:gs pos="100000">
            <a:schemeClr val="lt1">
              <a:lumMod val="95000"/>
            </a:schemeClr>
          </a:gs>
          <a:gs pos="0">
            <a:schemeClr val="lt1"/>
          </a:gs>
        </a:gsLst>
        <a:lin ang="5400000" scaled="0"/>
      </a:gradFill>
    </cs:spPr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dk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28576</xdr:colOff>
      <xdr:row>4</xdr:row>
      <xdr:rowOff>47625</xdr:rowOff>
    </xdr:from>
    <xdr:to>
      <xdr:col>3</xdr:col>
      <xdr:colOff>9525</xdr:colOff>
      <xdr:row>11</xdr:row>
      <xdr:rowOff>171450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28576" y="1000125"/>
          <a:ext cx="1817913" cy="1457325"/>
          <a:chOff x="28576" y="428625"/>
          <a:chExt cx="1904999" cy="1400175"/>
        </a:xfrm>
      </xdr:grpSpPr>
      <xdr:graphicFrame macro="">
        <xdr:nvGraphicFramePr>
          <xdr:cNvPr id="4" name="Chart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GraphicFramePr>
            <a:graphicFrameLocks/>
          </xdr:cNvGraphicFramePr>
        </xdr:nvGraphicFramePr>
        <xdr:xfrm>
          <a:off x="28576" y="428625"/>
          <a:ext cx="1904999" cy="14001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1"/>
          </a:graphicData>
        </a:graphic>
      </xdr:graphicFrame>
      <xdr:sp macro="" textlink="Datos!L6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/>
        </xdr:nvSpPr>
        <xdr:spPr>
          <a:xfrm>
            <a:off x="629152" y="925419"/>
            <a:ext cx="723900" cy="457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fld id="{9CD99726-DB47-43BC-83C9-DB48034630EE}" type="TxLink">
              <a:rPr lang="en-US" sz="2000" b="0" i="0" u="none" strike="noStrike">
                <a:solidFill>
                  <a:srgbClr val="0070C0"/>
                </a:solidFill>
                <a:latin typeface="Calibri"/>
                <a:cs typeface="Calibri"/>
              </a:rPr>
              <a:pPr algn="ctr"/>
              <a:t>58%</a:t>
            </a:fld>
            <a:endParaRPr lang="en-US" sz="2000">
              <a:solidFill>
                <a:srgbClr val="0070C0"/>
              </a:solidFill>
            </a:endParaRPr>
          </a:p>
        </xdr:txBody>
      </xdr:sp>
    </xdr:grpSp>
    <xdr:clientData/>
  </xdr:twoCellAnchor>
  <xdr:twoCellAnchor>
    <xdr:from>
      <xdr:col>3</xdr:col>
      <xdr:colOff>600076</xdr:colOff>
      <xdr:row>4</xdr:row>
      <xdr:rowOff>47625</xdr:rowOff>
    </xdr:from>
    <xdr:to>
      <xdr:col>6</xdr:col>
      <xdr:colOff>581025</xdr:colOff>
      <xdr:row>11</xdr:row>
      <xdr:rowOff>171450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1970315" y="1000125"/>
          <a:ext cx="1808389" cy="1457325"/>
          <a:chOff x="28576" y="428625"/>
          <a:chExt cx="1904999" cy="1400175"/>
        </a:xfrm>
      </xdr:grpSpPr>
      <xdr:graphicFrame macro="">
        <xdr:nvGraphicFramePr>
          <xdr:cNvPr id="8" name="Chart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GraphicFramePr>
            <a:graphicFrameLocks/>
          </xdr:cNvGraphicFramePr>
        </xdr:nvGraphicFramePr>
        <xdr:xfrm>
          <a:off x="28576" y="428625"/>
          <a:ext cx="1904999" cy="14001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2"/>
          </a:graphicData>
        </a:graphic>
      </xdr:graphicFrame>
      <xdr:sp macro="" textlink="Datos!L11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619125" y="962025"/>
            <a:ext cx="723900" cy="457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fld id="{B0467FF3-52B0-4676-B5EA-66596532415E}" type="TxLink">
              <a:rPr lang="en-US" sz="2000" b="0" i="0" u="none" strike="noStrike">
                <a:solidFill>
                  <a:srgbClr val="92D050"/>
                </a:solidFill>
                <a:latin typeface="Calibri"/>
                <a:cs typeface="Calibri"/>
              </a:rPr>
              <a:pPr algn="ctr"/>
              <a:t>58%</a:t>
            </a:fld>
            <a:endParaRPr lang="en-US" sz="2000">
              <a:solidFill>
                <a:srgbClr val="92D050"/>
              </a:solidFill>
            </a:endParaRPr>
          </a:p>
        </xdr:txBody>
      </xdr:sp>
    </xdr:grpSp>
    <xdr:clientData/>
  </xdr:twoCellAnchor>
  <xdr:twoCellAnchor>
    <xdr:from>
      <xdr:col>7</xdr:col>
      <xdr:colOff>600076</xdr:colOff>
      <xdr:row>4</xdr:row>
      <xdr:rowOff>47625</xdr:rowOff>
    </xdr:from>
    <xdr:to>
      <xdr:col>10</xdr:col>
      <xdr:colOff>581025</xdr:colOff>
      <xdr:row>11</xdr:row>
      <xdr:rowOff>171450</xdr:rowOff>
    </xdr:to>
    <xdr:grpSp>
      <xdr:nvGrpSpPr>
        <xdr:cNvPr id="10" name="Group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4048126" y="1000125"/>
          <a:ext cx="1812470" cy="1457325"/>
          <a:chOff x="28576" y="428625"/>
          <a:chExt cx="1904999" cy="1400175"/>
        </a:xfrm>
      </xdr:grpSpPr>
      <xdr:graphicFrame macro="">
        <xdr:nvGraphicFramePr>
          <xdr:cNvPr id="11" name="Chart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GraphicFramePr>
            <a:graphicFrameLocks/>
          </xdr:cNvGraphicFramePr>
        </xdr:nvGraphicFramePr>
        <xdr:xfrm>
          <a:off x="28576" y="428625"/>
          <a:ext cx="1904999" cy="1400175"/>
        </xdr:xfrm>
        <a:graphic>
          <a:graphicData uri="http://schemas.openxmlformats.org/drawingml/2006/chart">
            <c:chart xmlns:c="http://schemas.openxmlformats.org/drawingml/2006/chart" xmlns:r="http://schemas.openxmlformats.org/officeDocument/2006/relationships" r:id="rId3"/>
          </a:graphicData>
        </a:graphic>
      </xdr:graphicFrame>
      <xdr:sp macro="" textlink="Datos!L17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619125" y="962025"/>
            <a:ext cx="723900" cy="4572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fld id="{201F824A-3392-46C0-96AA-8F2F09F0D747}" type="TxLink">
              <a:rPr lang="en-US" sz="2000" b="0" i="0" u="none" strike="noStrike">
                <a:solidFill>
                  <a:srgbClr val="000000"/>
                </a:solidFill>
                <a:latin typeface="Calibri"/>
                <a:cs typeface="Calibri"/>
              </a:rPr>
              <a:pPr algn="ctr"/>
              <a:t>58%</a:t>
            </a:fld>
            <a:endParaRPr lang="en-US" sz="2000">
              <a:solidFill>
                <a:srgbClr val="92D050"/>
              </a:solidFill>
            </a:endParaRPr>
          </a:p>
        </xdr:txBody>
      </xdr:sp>
    </xdr:grpSp>
    <xdr:clientData/>
  </xdr:twoCellAnchor>
  <xdr:twoCellAnchor>
    <xdr:from>
      <xdr:col>11</xdr:col>
      <xdr:colOff>380999</xdr:colOff>
      <xdr:row>2</xdr:row>
      <xdr:rowOff>0</xdr:rowOff>
    </xdr:from>
    <xdr:to>
      <xdr:col>22</xdr:col>
      <xdr:colOff>0</xdr:colOff>
      <xdr:row>14</xdr:row>
      <xdr:rowOff>153894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F1B79AEC-C150-4A9F-BAE6-8BB0F9544B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15</xdr:row>
      <xdr:rowOff>168087</xdr:rowOff>
    </xdr:from>
    <xdr:to>
      <xdr:col>22</xdr:col>
      <xdr:colOff>0</xdr:colOff>
      <xdr:row>32</xdr:row>
      <xdr:rowOff>107575</xdr:rowOff>
    </xdr:to>
    <xdr:graphicFrame macro="">
      <xdr:nvGraphicFramePr>
        <xdr:cNvPr id="19" name="Chart 18">
          <a:extLst>
            <a:ext uri="{FF2B5EF4-FFF2-40B4-BE49-F238E27FC236}">
              <a16:creationId xmlns:a16="http://schemas.microsoft.com/office/drawing/2014/main" id="{83CEC0F9-1D23-D441-8ADB-C2BE21EBB3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</xdr:colOff>
      <xdr:row>33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15" name="Chart 14">
          <a:extLst>
            <a:ext uri="{FF2B5EF4-FFF2-40B4-BE49-F238E27FC236}">
              <a16:creationId xmlns:a16="http://schemas.microsoft.com/office/drawing/2014/main" id="{83CEC0F9-1D23-D441-8ADB-C2BE21EBB3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showGridLines="0" tabSelected="1" view="pageBreakPreview" zoomScale="70" zoomScaleNormal="70" zoomScaleSheetLayoutView="70" workbookViewId="0">
      <selection activeCell="Z15" sqref="Z15"/>
    </sheetView>
  </sheetViews>
  <sheetFormatPr baseColWidth="10" defaultColWidth="9.140625" defaultRowHeight="15" x14ac:dyDescent="0.25"/>
  <cols>
    <col min="4" max="4" width="2" customWidth="1"/>
    <col min="8" max="8" width="3.5703125" customWidth="1"/>
  </cols>
  <sheetData>
    <row r="1" spans="1:22" ht="30" customHeight="1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</row>
    <row r="2" spans="1:22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</row>
    <row r="3" spans="1:22" x14ac:dyDescent="0.25">
      <c r="A3" s="6"/>
      <c r="B3" s="7"/>
      <c r="C3" s="7"/>
      <c r="D3" s="7"/>
      <c r="E3" s="7"/>
      <c r="F3" s="7"/>
      <c r="G3" s="7"/>
      <c r="H3" s="7"/>
      <c r="I3" s="7"/>
      <c r="J3" s="7"/>
      <c r="K3" s="8"/>
    </row>
    <row r="4" spans="1:22" x14ac:dyDescent="0.25">
      <c r="A4" s="28" t="s">
        <v>29</v>
      </c>
      <c r="B4" s="29"/>
      <c r="C4" s="29"/>
      <c r="E4" s="31" t="s">
        <v>30</v>
      </c>
      <c r="F4" s="31"/>
      <c r="G4" s="31"/>
      <c r="I4" s="23" t="s">
        <v>31</v>
      </c>
      <c r="J4" s="23"/>
      <c r="K4" s="24"/>
    </row>
    <row r="5" spans="1:22" x14ac:dyDescent="0.25">
      <c r="A5" s="9"/>
      <c r="K5" s="10"/>
    </row>
    <row r="6" spans="1:22" x14ac:dyDescent="0.25">
      <c r="A6" s="9"/>
      <c r="K6" s="10"/>
    </row>
    <row r="7" spans="1:22" x14ac:dyDescent="0.25">
      <c r="A7" s="9"/>
      <c r="K7" s="10"/>
    </row>
    <row r="8" spans="1:22" x14ac:dyDescent="0.25">
      <c r="A8" s="9"/>
      <c r="K8" s="10"/>
    </row>
    <row r="9" spans="1:22" x14ac:dyDescent="0.25">
      <c r="A9" s="9"/>
      <c r="K9" s="10"/>
    </row>
    <row r="10" spans="1:22" x14ac:dyDescent="0.25">
      <c r="A10" s="9"/>
      <c r="K10" s="10"/>
    </row>
    <row r="11" spans="1:22" x14ac:dyDescent="0.25">
      <c r="A11" s="9"/>
      <c r="K11" s="10"/>
    </row>
    <row r="12" spans="1:22" x14ac:dyDescent="0.25">
      <c r="A12" s="9"/>
      <c r="K12" s="10"/>
    </row>
    <row r="13" spans="1:22" x14ac:dyDescent="0.25">
      <c r="A13" s="30" t="s">
        <v>12</v>
      </c>
      <c r="B13" s="25"/>
      <c r="C13" s="5">
        <f>Datos!B15</f>
        <v>7</v>
      </c>
      <c r="E13" s="25" t="s">
        <v>12</v>
      </c>
      <c r="F13" s="25"/>
      <c r="G13" s="5">
        <f>Datos!C15</f>
        <v>7</v>
      </c>
      <c r="I13" s="25" t="s">
        <v>12</v>
      </c>
      <c r="J13" s="25"/>
      <c r="K13" s="11">
        <f>Datos!D15</f>
        <v>7</v>
      </c>
    </row>
    <row r="14" spans="1:22" x14ac:dyDescent="0.25">
      <c r="A14" s="30" t="s">
        <v>23</v>
      </c>
      <c r="B14" s="25"/>
      <c r="C14" s="5">
        <f>Datos!B17</f>
        <v>12</v>
      </c>
      <c r="E14" s="25" t="s">
        <v>23</v>
      </c>
      <c r="F14" s="25"/>
      <c r="G14" s="5">
        <f>Datos!C17</f>
        <v>12</v>
      </c>
      <c r="I14" s="25" t="s">
        <v>23</v>
      </c>
      <c r="J14" s="25"/>
      <c r="K14" s="11">
        <f>Datos!D17</f>
        <v>12</v>
      </c>
    </row>
    <row r="15" spans="1:22" x14ac:dyDescent="0.25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4"/>
    </row>
  </sheetData>
  <mergeCells count="11">
    <mergeCell ref="I4:K4"/>
    <mergeCell ref="I13:J13"/>
    <mergeCell ref="I14:J14"/>
    <mergeCell ref="A2:V2"/>
    <mergeCell ref="A1:V1"/>
    <mergeCell ref="A4:C4"/>
    <mergeCell ref="A13:B13"/>
    <mergeCell ref="A14:B14"/>
    <mergeCell ref="E4:G4"/>
    <mergeCell ref="E13:F13"/>
    <mergeCell ref="E14:F14"/>
  </mergeCells>
  <pageMargins left="0.7" right="0.7" top="0.75" bottom="0.75" header="0.3" footer="0.3"/>
  <pageSetup scale="4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"/>
  <sheetViews>
    <sheetView showGridLines="0" view="pageBreakPreview" topLeftCell="A2" zoomScale="60" zoomScaleNormal="100" workbookViewId="0">
      <selection activeCell="F29" sqref="F29"/>
    </sheetView>
  </sheetViews>
  <sheetFormatPr baseColWidth="10" defaultColWidth="9.140625" defaultRowHeight="15" x14ac:dyDescent="0.25"/>
  <cols>
    <col min="1" max="1" width="11.28515625" style="18" bestFit="1" customWidth="1"/>
    <col min="2" max="2" width="16.7109375" style="18" customWidth="1"/>
    <col min="3" max="3" width="22" style="18" customWidth="1"/>
    <col min="4" max="4" width="16.7109375" style="18" customWidth="1"/>
    <col min="5" max="5" width="18.42578125" style="18" customWidth="1"/>
    <col min="6" max="6" width="21.85546875" style="18" customWidth="1"/>
    <col min="11" max="12" width="9.140625" style="1"/>
  </cols>
  <sheetData>
    <row r="1" spans="1:12" ht="22.5" customHeight="1" x14ac:dyDescent="0.25">
      <c r="A1" s="33" t="s">
        <v>22</v>
      </c>
      <c r="B1" s="34"/>
      <c r="C1" s="34"/>
      <c r="D1" s="34"/>
      <c r="E1" s="34"/>
      <c r="F1" s="34"/>
    </row>
    <row r="2" spans="1:12" ht="22.5" customHeight="1" x14ac:dyDescent="0.25">
      <c r="A2" s="15" t="s">
        <v>17</v>
      </c>
      <c r="B2" s="15" t="s">
        <v>27</v>
      </c>
      <c r="C2" s="15" t="s">
        <v>25</v>
      </c>
      <c r="D2" s="15" t="s">
        <v>26</v>
      </c>
      <c r="E2" s="15" t="s">
        <v>15</v>
      </c>
      <c r="F2" s="15" t="s">
        <v>16</v>
      </c>
    </row>
    <row r="3" spans="1:12" ht="22.5" customHeight="1" x14ac:dyDescent="0.25">
      <c r="A3" s="16" t="s">
        <v>18</v>
      </c>
      <c r="B3" s="16">
        <v>1</v>
      </c>
      <c r="C3" s="16">
        <v>1</v>
      </c>
      <c r="D3" s="16">
        <v>1</v>
      </c>
      <c r="E3" s="17">
        <v>2</v>
      </c>
      <c r="F3" s="17">
        <v>2</v>
      </c>
      <c r="K3" s="32" t="s">
        <v>8</v>
      </c>
      <c r="L3" s="32"/>
    </row>
    <row r="4" spans="1:12" ht="22.5" customHeight="1" x14ac:dyDescent="0.25">
      <c r="A4" s="16" t="s">
        <v>0</v>
      </c>
      <c r="B4" s="16">
        <v>1</v>
      </c>
      <c r="C4" s="16">
        <v>1</v>
      </c>
      <c r="D4" s="16">
        <v>1</v>
      </c>
      <c r="E4" s="17">
        <v>1</v>
      </c>
      <c r="F4" s="17">
        <v>1</v>
      </c>
      <c r="K4" s="2" t="s">
        <v>12</v>
      </c>
      <c r="L4" s="2">
        <f>B15</f>
        <v>7</v>
      </c>
    </row>
    <row r="5" spans="1:12" ht="22.5" customHeight="1" x14ac:dyDescent="0.25">
      <c r="A5" s="16" t="s">
        <v>1</v>
      </c>
      <c r="B5" s="16">
        <v>1</v>
      </c>
      <c r="C5" s="16">
        <v>1</v>
      </c>
      <c r="D5" s="16">
        <v>1</v>
      </c>
      <c r="E5" s="17">
        <v>1</v>
      </c>
      <c r="F5" s="17">
        <v>1</v>
      </c>
      <c r="K5" s="2" t="s">
        <v>13</v>
      </c>
      <c r="L5" s="2">
        <f>B17</f>
        <v>12</v>
      </c>
    </row>
    <row r="6" spans="1:12" ht="22.5" customHeight="1" x14ac:dyDescent="0.25">
      <c r="A6" s="16" t="s">
        <v>19</v>
      </c>
      <c r="B6" s="16">
        <v>1</v>
      </c>
      <c r="C6" s="16">
        <v>1</v>
      </c>
      <c r="D6" s="16">
        <v>1</v>
      </c>
      <c r="E6" s="17">
        <v>1</v>
      </c>
      <c r="F6" s="17">
        <v>1</v>
      </c>
      <c r="K6" s="2" t="s">
        <v>14</v>
      </c>
      <c r="L6" s="3">
        <f>L4/L5</f>
        <v>0.58333333333333337</v>
      </c>
    </row>
    <row r="7" spans="1:12" ht="22.5" customHeight="1" x14ac:dyDescent="0.25">
      <c r="A7" s="16" t="s">
        <v>2</v>
      </c>
      <c r="B7" s="16">
        <v>1</v>
      </c>
      <c r="C7" s="16">
        <v>1</v>
      </c>
      <c r="D7" s="16">
        <v>1</v>
      </c>
      <c r="E7" s="17">
        <v>1</v>
      </c>
      <c r="F7" s="17">
        <v>1</v>
      </c>
      <c r="L7" s="4">
        <f>1-L6</f>
        <v>0.41666666666666663</v>
      </c>
    </row>
    <row r="8" spans="1:12" ht="22.5" customHeight="1" x14ac:dyDescent="0.25">
      <c r="A8" s="16" t="s">
        <v>3</v>
      </c>
      <c r="B8" s="16">
        <v>1</v>
      </c>
      <c r="C8" s="16">
        <v>1</v>
      </c>
      <c r="D8" s="16">
        <v>1</v>
      </c>
      <c r="E8" s="17">
        <v>1</v>
      </c>
      <c r="F8" s="17">
        <v>1</v>
      </c>
      <c r="K8" s="32" t="s">
        <v>9</v>
      </c>
      <c r="L8" s="32"/>
    </row>
    <row r="9" spans="1:12" ht="22.5" customHeight="1" x14ac:dyDescent="0.25">
      <c r="A9" s="16" t="s">
        <v>4</v>
      </c>
      <c r="B9" s="16">
        <v>1</v>
      </c>
      <c r="C9" s="16">
        <v>1</v>
      </c>
      <c r="D9" s="16">
        <v>1</v>
      </c>
      <c r="E9" s="17">
        <v>2</v>
      </c>
      <c r="F9" s="17">
        <v>0</v>
      </c>
      <c r="K9" s="2" t="s">
        <v>12</v>
      </c>
      <c r="L9" s="2">
        <f>C15</f>
        <v>7</v>
      </c>
    </row>
    <row r="10" spans="1:12" ht="22.5" customHeight="1" x14ac:dyDescent="0.25">
      <c r="A10" s="16" t="s">
        <v>20</v>
      </c>
      <c r="B10" s="16"/>
      <c r="C10" s="16"/>
      <c r="D10" s="16"/>
      <c r="E10" s="17"/>
      <c r="F10" s="17"/>
      <c r="K10" s="2" t="s">
        <v>13</v>
      </c>
      <c r="L10" s="2">
        <f>C17</f>
        <v>12</v>
      </c>
    </row>
    <row r="11" spans="1:12" ht="22.5" customHeight="1" x14ac:dyDescent="0.25">
      <c r="A11" s="16" t="s">
        <v>5</v>
      </c>
      <c r="B11" s="16"/>
      <c r="C11" s="16"/>
      <c r="D11" s="16"/>
      <c r="E11" s="17"/>
      <c r="F11" s="17"/>
      <c r="K11" s="2" t="s">
        <v>14</v>
      </c>
      <c r="L11" s="3">
        <f>L9/L10</f>
        <v>0.58333333333333337</v>
      </c>
    </row>
    <row r="12" spans="1:12" ht="22.5" customHeight="1" x14ac:dyDescent="0.25">
      <c r="A12" s="16" t="s">
        <v>6</v>
      </c>
      <c r="B12" s="16"/>
      <c r="C12" s="16"/>
      <c r="D12" s="16"/>
      <c r="E12" s="17"/>
      <c r="F12" s="17"/>
      <c r="L12" s="4">
        <f>1-L11</f>
        <v>0.41666666666666663</v>
      </c>
    </row>
    <row r="13" spans="1:12" ht="22.5" customHeight="1" x14ac:dyDescent="0.25">
      <c r="A13" s="16" t="s">
        <v>7</v>
      </c>
      <c r="B13" s="16"/>
      <c r="C13" s="16"/>
      <c r="D13" s="16"/>
      <c r="E13" s="17"/>
      <c r="F13" s="17"/>
    </row>
    <row r="14" spans="1:12" ht="22.5" customHeight="1" x14ac:dyDescent="0.25">
      <c r="A14" s="16" t="s">
        <v>21</v>
      </c>
      <c r="B14" s="16"/>
      <c r="C14" s="16"/>
      <c r="D14" s="16"/>
      <c r="E14" s="17"/>
      <c r="F14" s="17"/>
      <c r="K14" s="32" t="s">
        <v>10</v>
      </c>
      <c r="L14" s="32"/>
    </row>
    <row r="15" spans="1:12" ht="21.75" customHeight="1" x14ac:dyDescent="0.25">
      <c r="A15" s="16" t="s">
        <v>11</v>
      </c>
      <c r="B15" s="16">
        <f>SUM(B3:B14)</f>
        <v>7</v>
      </c>
      <c r="C15" s="16">
        <f>SUM(C3:C14)</f>
        <v>7</v>
      </c>
      <c r="D15" s="16">
        <f>SUM(D3:D14)</f>
        <v>7</v>
      </c>
      <c r="E15" s="16">
        <f>SUM(E3:E14)</f>
        <v>9</v>
      </c>
      <c r="F15" s="16">
        <f>SUM(F3:F14)</f>
        <v>7</v>
      </c>
      <c r="K15" s="2" t="s">
        <v>12</v>
      </c>
      <c r="L15" s="2">
        <f>D15</f>
        <v>7</v>
      </c>
    </row>
    <row r="16" spans="1:12" x14ac:dyDescent="0.25">
      <c r="B16" s="19"/>
      <c r="C16" s="19"/>
      <c r="D16" s="19"/>
      <c r="K16" s="2" t="s">
        <v>13</v>
      </c>
      <c r="L16" s="2">
        <f>D17</f>
        <v>12</v>
      </c>
    </row>
    <row r="17" spans="1:12" x14ac:dyDescent="0.25">
      <c r="A17" s="21" t="s">
        <v>24</v>
      </c>
      <c r="B17" s="22">
        <v>12</v>
      </c>
      <c r="C17" s="22">
        <v>12</v>
      </c>
      <c r="D17" s="22">
        <v>12</v>
      </c>
      <c r="E17" s="20"/>
      <c r="F17" s="20"/>
      <c r="K17" s="2" t="s">
        <v>14</v>
      </c>
      <c r="L17" s="3">
        <f>L15/L16</f>
        <v>0.58333333333333337</v>
      </c>
    </row>
    <row r="18" spans="1:12" x14ac:dyDescent="0.25">
      <c r="L18" s="4">
        <f>1-L17</f>
        <v>0.41666666666666663</v>
      </c>
    </row>
  </sheetData>
  <mergeCells count="4">
    <mergeCell ref="K3:L3"/>
    <mergeCell ref="K8:L8"/>
    <mergeCell ref="K14:L14"/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Dashboard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2025-09-24T18:00:33Z</dcterms:modified>
</cp:coreProperties>
</file>